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kandelaki\Desktop\ზაფხულის სპეც ფორმები\"/>
    </mc:Choice>
  </mc:AlternateContent>
  <bookViews>
    <workbookView xWindow="0" yWindow="0" windowWidth="23040" windowHeight="6888"/>
  </bookViews>
  <sheets>
    <sheet name="ზაფხულის სპეც ფორმები " sheetId="1" r:id="rId1"/>
    <sheet name="ზომები და რაოდ კომანიების მიხედ" sheetId="2" r:id="rId2"/>
  </sheets>
  <definedNames>
    <definedName name="_xlnm._FilterDatabase" localSheetId="0" hidden="1">'ზაფხულის სპეც ფორმები '!$A$2:$F$8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4" i="1"/>
  <c r="H5" i="1"/>
  <c r="H6" i="1"/>
  <c r="H7" i="1"/>
  <c r="H8" i="1"/>
  <c r="H3" i="1"/>
  <c r="P8" i="2"/>
  <c r="Q8" i="2"/>
  <c r="R8" i="2"/>
  <c r="S8" i="2"/>
  <c r="T8" i="2"/>
  <c r="U8" i="2"/>
  <c r="V8" i="2"/>
  <c r="W8" i="2"/>
  <c r="X8" i="2"/>
  <c r="P9" i="2"/>
  <c r="Q9" i="2"/>
  <c r="R9" i="2"/>
  <c r="S9" i="2"/>
  <c r="T9" i="2"/>
  <c r="U9" i="2"/>
  <c r="V9" i="2"/>
  <c r="W9" i="2"/>
  <c r="X9" i="2"/>
  <c r="P7" i="2"/>
  <c r="Q7" i="2"/>
  <c r="R7" i="2"/>
  <c r="S7" i="2"/>
  <c r="T7" i="2"/>
  <c r="U7" i="2"/>
  <c r="V7" i="2"/>
  <c r="W7" i="2"/>
  <c r="X7" i="2"/>
  <c r="P6" i="2"/>
  <c r="Q6" i="2"/>
  <c r="R6" i="2"/>
  <c r="S6" i="2"/>
  <c r="T6" i="2"/>
  <c r="U6" i="2"/>
  <c r="V6" i="2"/>
  <c r="W6" i="2"/>
  <c r="X6" i="2"/>
  <c r="P5" i="2"/>
  <c r="Q5" i="2"/>
  <c r="R5" i="2"/>
  <c r="S5" i="2"/>
  <c r="T5" i="2"/>
  <c r="U5" i="2"/>
  <c r="V5" i="2"/>
  <c r="W5" i="2"/>
  <c r="X5" i="2"/>
  <c r="P4" i="2"/>
  <c r="Q4" i="2"/>
  <c r="R4" i="2"/>
  <c r="S4" i="2"/>
  <c r="T4" i="2"/>
  <c r="U4" i="2"/>
  <c r="V4" i="2"/>
  <c r="W4" i="2"/>
  <c r="X4" i="2"/>
  <c r="O5" i="2"/>
  <c r="O6" i="2"/>
  <c r="O7" i="2"/>
  <c r="O8" i="2"/>
  <c r="O9" i="2"/>
  <c r="O4" i="2"/>
  <c r="D10" i="2"/>
  <c r="D9" i="2"/>
  <c r="D8" i="2"/>
  <c r="D7" i="2"/>
  <c r="D6" i="2"/>
  <c r="D5" i="2"/>
  <c r="D4" i="2"/>
  <c r="D16" i="2"/>
  <c r="D17" i="2"/>
  <c r="D18" i="2"/>
  <c r="D19" i="2"/>
  <c r="D20" i="2"/>
  <c r="D15" i="2"/>
  <c r="D21" i="2" s="1"/>
  <c r="D30" i="2"/>
  <c r="D29" i="2"/>
  <c r="D28" i="2"/>
  <c r="D27" i="2"/>
  <c r="D26" i="2"/>
  <c r="D25" i="2"/>
  <c r="D36" i="2"/>
  <c r="D37" i="2"/>
  <c r="D38" i="2"/>
  <c r="D39" i="2"/>
  <c r="D40" i="2"/>
  <c r="D35" i="2"/>
  <c r="D31" i="2" l="1"/>
  <c r="D41" i="2"/>
</calcChain>
</file>

<file path=xl/sharedStrings.xml><?xml version="1.0" encoding="utf-8"?>
<sst xmlns="http://schemas.openxmlformats.org/spreadsheetml/2006/main" count="124" uniqueCount="46">
  <si>
    <t>ზომები</t>
  </si>
  <si>
    <t>#</t>
  </si>
  <si>
    <t xml:space="preserve">დასახელება </t>
  </si>
  <si>
    <t xml:space="preserve">აღწერა </t>
  </si>
  <si>
    <t xml:space="preserve">სულ რაოდ ცალი </t>
  </si>
  <si>
    <t>ვიზუალი</t>
  </si>
  <si>
    <t xml:space="preserve">ქსოვილის შემადგენლობა </t>
  </si>
  <si>
    <t xml:space="preserve">მოწოდების ვადა </t>
  </si>
  <si>
    <t>საგარანტიო პერიოდი</t>
  </si>
  <si>
    <t>S</t>
  </si>
  <si>
    <t>M</t>
  </si>
  <si>
    <t>L</t>
  </si>
  <si>
    <t>XL</t>
  </si>
  <si>
    <t>2XL</t>
  </si>
  <si>
    <t>3XL</t>
  </si>
  <si>
    <t>4XL</t>
  </si>
  <si>
    <t>5XL</t>
  </si>
  <si>
    <t>კიტელი/ზაფხულის ქურთუკი (მუშა-ზეინკლის)</t>
  </si>
  <si>
    <t xml:space="preserve">შარვალი თხელი </t>
  </si>
  <si>
    <t>მაისური მოკლემკლავიანი (მუშა-ზეინკალი, მძღოლი, აღმრიცხველი, შემდუღებელი)</t>
  </si>
  <si>
    <t xml:space="preserve">მაისური მოკლემკლავიანი პოლოს სტილში (ინჟინრის, უფროსი ინჟინერი, ზონის მენეჯერი) </t>
  </si>
  <si>
    <t>ჟილეტი (ზონის მენეჯერი)</t>
  </si>
  <si>
    <t xml:space="preserve">ჟილეტი, ჟილეტს აქვს სწორი სილუეტი, სამუშაო შესრულებულია ორ ფერში, ზედა და ქვედა ნაწილზე შეერთების ადგილზე დაკერებულია 3 სმ_იანი მანათობელი, ქვედა კალთებზე გვაქვს დახრილი ჯიბეები. ზურგიც არის ორ ნაწილიანი, კოკეტკა და ქვედა ნაწილი სხვადასხვა ფერის, შეერთების ადგილზე დაკერებულია მანათობელი. იკვრება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ჩაკერებულია კაპიშონი. გამოკრულია სარჩული - ბადე. 
წინა კალთაზე 8-10სმ-იანი და უკანა კალთაზე ა4 ზომის პრინტი. ფერი: ლურჯი სერით.
სიგრძე: თეძოზე.
</t>
  </si>
  <si>
    <t xml:space="preserve">1. ქსოვილის ბოჭკოვანი შემადგენლობა (ISO 1833- 1:2006) &gt;51% ბამბა; 2. ანტისტატიკი EN 1149-3 სტანდარტის მიხედვით; 3. ქსოვილის წონა (ISO3801:1977) 200-300 გრ/მ²; 4. ფერის მდგრადობა სინათლეზე (ISO 105–B02:1994) 4 (არანაკლებ); 5. ფერის მდგრადობა რეცხვაზე (ISO 105–C06:2010), ფერის ცვლილება: 4 (არანაკლებ); 6. ხევადობის ძალა (ნ/5 სმ) ((ISO 13934–1 მინაკერის მეთოდი CRE); ძირითადი
&gt;800 , მისაქსელი &gt;400; 7. წყალმედეგობა: (AATCC 100) ISO 4920 სტანდარტის მიხედვით 4ან 5; 8. ამრეკლი ქსოვილი - 2 ან
3 M; 9. ელვა შესაკრავები 5- დან 7 -მდე ზომის მყარი, გამძლე, პოლიმერული  მასალით დამზადებული; </t>
  </si>
  <si>
    <t xml:space="preserve">1. ქსოვილის ბოჭკოვანი შემადგენლობა (ISO 1833- 1:2006) &gt;51% ბამბა; 2.ანტისტატიკი EN 1149-3 სტანდარტის მიხედვით; 3. ქსოვილის წონა (ISO
3801:1977) 200-300 გრ/მ²; 4. ფერის მდგრადობა სინათლეზე (ISO 105–
B02:1994) 4 (არანაკლებ); 5. ფერის მდგრადობა რეცხვაზე (ISO 105–
C06:2010), ფერის ცვლილება: 4 (არანაკლებ); 6. ხევადობის ძალა (ნ/5 სმ) ((ISO 13934–1 მინაკერის
მეთოდი CRE); ძირითადი
&gt;800 , მისაქსელი &gt;400; 7. მედეგობა: (AATCC 100) ISO 4920 სტანდარტის მიხედვით 4
ან 5; 8ამრეკლი ქსოვილი - 2 ან
3 M; </t>
  </si>
  <si>
    <t>1. ქსოვილის ბოჭკოვანი შემადგენლობა (ISO 1833- 1:2006) &gt;96% ბამბა (+/- 1%) 2. ქსოვილის წონა (ISO 3801:1977) &gt;180 (+/-10%)
გრ/მ2; 3.ფერის მდგრადობა სინათლეზე (ISO 105– B02:1994) 4 (არანაკლებ); 4. ფერის მდგრადობა
რეცხვაზე (ISO 105– C06:2010), ფერის
ცვლილება: 4 (არანაკლებ);</t>
  </si>
  <si>
    <t xml:space="preserve">მამაკაცის მაისური მოკლე მკლავით პოლოს სტილის. შესრულებულია ერთ ფერში. მაისური არის სწორი სილუეტის. იკვრება სამ ღილზე და ღილკილოზე. სახელო მოკლე. ბოლო რეზინის მანჟეტით. ბოლოს შეკეცილია 2სმ-იანი შენაკეცით. საყელო გადაფენილი. ფერი: სერი მელანჟე. მკერდზე 8-10სმ ლოგო პრინტით. ზურგზე ა4 ზომის პრინტით - ფერი ლურჯი
</t>
  </si>
  <si>
    <t xml:space="preserve">ჟილეტი, ჟილეტს აქვს სწორი სილუეტი, სამუშაო შესრულებულია ორ ფერში, ზედა და ქვედა ნაწილზე შეერთების ადგილზე დაკერებულია 3 სმ_იანი მანათობელი, ქვედა კალთებზე გვაქვს დახრილი ჯიბეები. ზურგიც არის ორ ნაწილიანი, კოკეტკა და ქვედა ნაწილი სხვადასხვა ფერის, შეერთების ადგილზე დაკერებულია მანათობელი. იკვრება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ჩაკერებულია კაპიშონი. გამოკრულია სარჩული - ბადე. 
წინა კალთაზე 8-10სმ-იანი და უკანა კალთაზე ა4 ზომის პრინტი. ფერი: ცისფერი სერით.
სიგრძე: თეძოზე.
</t>
  </si>
  <si>
    <t>ჟილეტი კორპორატიული დიზაინით(ინჟინრის, უფროსი ინჟინერი, აღმრიცხველი, ბიზნეს ცენტრის მენეჯერი)</t>
  </si>
  <si>
    <t xml:space="preserve"> ქსოვილის ბოჭკოვანი შემადგენლობა (ISO 1833- 1:2006) &gt;51% ბამბა; ანტისტატიკი EN 1149-3 სტანდარტის მიხედვით;  ქსოვილის წონა (ISO3801:1977) 200-300 გრ/მ²; ფერის მდგრადობა სინათლეზე (ISO 105–B02:1994) 4 (არანაკლებ); ფერის მდგრადობა რეცხვაზე (ISO 105–C06:2010), ფერის ცვლილება: 4 (არანაკლებ); ხევადობის ძალა (ნ/5 სმ) ((ISO 13934–1 მინაკერის მეთოდი CRE); ძირითადი
&gt;800 , მისაქსელი &gt;400; 7. წყალმედეგობა: (AATCC 100) ISO 4920 სტანდარტის მიხედვით 4ან 5;  ამრეკლი ქსოვილი - 2 ან
3 M; ელვა შესაკრავები 5- დან 7 -მდე ზომის მყარი, გამძლე, პოლიმერული  მასალით დამზადებული; </t>
  </si>
  <si>
    <t>6XL</t>
  </si>
  <si>
    <t xml:space="preserve">მაისური მოკლე მკლავით. ფერი: სერი მელანჟე. მკერდზე 8-10სმ-იანი პრინტით. ზურგზე 27 სმ-იანი პრინტი ლურჯი. </t>
  </si>
  <si>
    <t xml:space="preserve">GWP </t>
  </si>
  <si>
    <t xml:space="preserve">პოზიცია </t>
  </si>
  <si>
    <t xml:space="preserve">რაოდ </t>
  </si>
  <si>
    <t>კიტელი (მუშა,ზეინკალი)</t>
  </si>
  <si>
    <t>შარვალი თხელი (მუშა,ზეინკალი)</t>
  </si>
  <si>
    <t xml:space="preserve">RWC </t>
  </si>
  <si>
    <t xml:space="preserve">GST </t>
  </si>
  <si>
    <t>SENG</t>
  </si>
  <si>
    <t xml:space="preserve">კიტელი გრძელი სახელოთი  სწორი სილუეტის კალთა ორ ნაწილიანი, მარცხენა და მარჯვენა კალთაზე დამუშავებულია ზედნადები სწორი ჯიბით სარქველით ზომა (14*14 სმ), ქვემოთ გაჯრილი ჯიბეებით.  ზურგი ორ ნაწილიანი, კოკეტკა. საყელოში ჩასაკეცი კაპიშონით. სახელო გრძელი ერთნაწილიანი, ბოლოვდება მანჟეტის გარეშე, მოსაჭიმით ფხრიწებით. ამრეკლი ლენტი კოკეტკაზე და სახელოზე 2 ცალი 3 სმ-იანი.  საყელო დგარით გადაფენილი.პლანკა, საყელო და მხრები გაფორმებულია 0.5 სმ_იანი გასაფორმებელი  გვირისტი . ბოლო შეკეცილი 1 სმ_იანი ორმაგი შენაკეცით. კიტელი იკვრება ტრაქტორი ელვით, დაფარულია პლანკით და გაფორმებულია 3 ფხრიწით. შეკერილი უნდა იყოს ორმაგი გვირისტით. ქსოვილის ფერი: სერი, ცისფერით. ორმხრივი ბრენდირება - თეთრი პრინტით. </t>
  </si>
  <si>
    <t xml:space="preserve">მამაკაცის სამუშაო შარვალი თხელი სწორი, ჩაშვებული. წინა ნაწილზე ზედნადები ჯიბეები ზომით 27*19 სმ, გვერდზე (მუხლებთან) ორი მოცულობითი სარქველით დაფარული ჯიბით ზომით 16*18 სმ. სამუხლის თავსა და ბოლოს გასწვრივ დაკერებულია 3სმ სიგრძის მანათობელი. შარვალს უკანა მხარეს აქვს ორი ზედნადები ჯიბე სარქველით ზომით 16*13 სმ. შარვლის ქამარი 4 სმ-იანია. ქამრის უკანა ნაწილი დამუშავებულია რეზინით. შარვალს აქვს 5 საქამრე, შარვალი იკვრება ელვა შესაკრავით, ერთი ღილით და ღილკილოთი. დატანილია ამრეკლები. შარვლის ტოტის ბოლოში  ფხრიწი.  ფერი: სერი. სრულად ორმაგი გვირისტით შეკერილი. </t>
  </si>
  <si>
    <t>1. ქსოვილის ბოჭკოვანი შემადგენლობა (ISO 1833- 1:2006) არანაკლებ 96% ბამბა (+/- 1%) 2. ქსოვილის წონა (ISO 3801:1977) &gt;150 (+/-5%)
გრ/მ2; 3.ფერის მდგრადობა სინათლეზე (ISO 105– B02:1994) 4 (არანაკლებ); 4. ფერის მდგრადობა
რეცხვაზე (ISO 105– C06:2010), ფერის
ცვლილება: 4 (არანაკლებ);</t>
  </si>
  <si>
    <t xml:space="preserve"> </t>
  </si>
  <si>
    <t xml:space="preserve">სულ ფასი ლარი დღგ-ს ჩთ </t>
  </si>
  <si>
    <t xml:space="preserve">ერთ ფასი ლარი დღგ-ს ჩთ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</si>
</sst>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charset val="204"/>
      <scheme val="minor"/>
    </font>
    <font>
      <b/>
      <sz val="10"/>
      <color theme="1"/>
      <name val="Arial"/>
      <family val="2"/>
    </font>
    <font>
      <sz val="10"/>
      <name val="Arial"/>
      <family val="2"/>
    </font>
    <font>
      <sz val="10"/>
      <color theme="1"/>
      <name val="Arial"/>
      <family val="2"/>
    </font>
    <font>
      <sz val="11"/>
      <color theme="1"/>
      <name val="Sylfaen"/>
      <family val="1"/>
      <charset val="204"/>
    </font>
    <font>
      <b/>
      <sz val="10"/>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horizontal="center"/>
    </xf>
    <xf numFmtId="0" fontId="2" fillId="0" borderId="0" xfId="0" applyFont="1"/>
    <xf numFmtId="0" fontId="0" fillId="0" borderId="0" xfId="0" applyFont="1" applyAlignment="1">
      <alignment horizontal="center" vertical="center"/>
    </xf>
    <xf numFmtId="0" fontId="3" fillId="0" borderId="0" xfId="0" applyFont="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164" fontId="4" fillId="2" borderId="2" xfId="1" applyNumberFormat="1" applyFont="1" applyFill="1" applyBorder="1" applyAlignment="1">
      <alignment horizontal="center"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164" fontId="2" fillId="0" borderId="2" xfId="0" applyNumberFormat="1" applyFont="1" applyBorder="1" applyAlignment="1">
      <alignment horizontal="left" vertical="center"/>
    </xf>
    <xf numFmtId="0" fontId="2" fillId="0" borderId="0" xfId="0" applyFont="1" applyAlignment="1">
      <alignment horizontal="left" vertical="center"/>
    </xf>
    <xf numFmtId="0" fontId="6" fillId="2" borderId="2" xfId="0" applyFont="1" applyFill="1" applyBorder="1" applyAlignment="1">
      <alignment horizontal="left" vertical="center" wrapText="1"/>
    </xf>
    <xf numFmtId="0" fontId="7" fillId="0" borderId="2" xfId="0" applyFont="1" applyBorder="1" applyAlignment="1">
      <alignment horizontal="left" vertical="center" wrapText="1" indent="3"/>
    </xf>
    <xf numFmtId="0" fontId="2" fillId="0" borderId="0" xfId="0" applyFont="1" applyAlignment="1">
      <alignment horizontal="center" vertical="center"/>
    </xf>
    <xf numFmtId="0" fontId="2" fillId="0" borderId="2" xfId="0" applyFont="1" applyBorder="1" applyAlignment="1">
      <alignment horizontal="center"/>
    </xf>
    <xf numFmtId="0" fontId="2" fillId="0" borderId="2" xfId="0" applyFont="1" applyBorder="1"/>
    <xf numFmtId="0" fontId="0" fillId="0" borderId="2" xfId="0" applyFont="1" applyBorder="1" applyAlignment="1">
      <alignment horizontal="center" vertical="center"/>
    </xf>
    <xf numFmtId="0" fontId="3" fillId="0" borderId="2" xfId="0" applyFont="1" applyBorder="1"/>
    <xf numFmtId="164" fontId="2" fillId="0" borderId="2" xfId="0" applyNumberFormat="1" applyFont="1" applyBorder="1"/>
    <xf numFmtId="0" fontId="8" fillId="0" borderId="2" xfId="0" applyFont="1" applyFill="1" applyBorder="1" applyAlignment="1">
      <alignment horizontal="left" vertical="center" wrapText="1"/>
    </xf>
    <xf numFmtId="0" fontId="3" fillId="0" borderId="2" xfId="0" applyFont="1" applyBorder="1" applyAlignment="1">
      <alignment horizontal="center"/>
    </xf>
    <xf numFmtId="0" fontId="0" fillId="0" borderId="2" xfId="0" applyBorder="1"/>
    <xf numFmtId="0" fontId="3" fillId="0" borderId="2" xfId="0" applyFont="1" applyFill="1" applyBorder="1" applyAlignment="1">
      <alignment horizontal="center"/>
    </xf>
    <xf numFmtId="0" fontId="2" fillId="0" borderId="2" xfId="0" applyFont="1" applyFill="1" applyBorder="1" applyAlignment="1">
      <alignment horizontal="left"/>
    </xf>
    <xf numFmtId="0" fontId="6" fillId="0" borderId="2" xfId="0" applyFont="1" applyFill="1" applyBorder="1" applyAlignment="1">
      <alignment horizontal="left" vertical="center" wrapText="1"/>
    </xf>
    <xf numFmtId="0" fontId="2" fillId="0" borderId="0" xfId="0" applyFont="1" applyFill="1" applyAlignment="1">
      <alignment horizontal="left"/>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Border="1" applyAlignment="1">
      <alignment vertical="center"/>
    </xf>
    <xf numFmtId="0" fontId="3" fillId="0" borderId="2" xfId="0" applyFont="1" applyBorder="1" applyAlignment="1">
      <alignment horizontal="center"/>
    </xf>
    <xf numFmtId="0" fontId="3" fillId="0" borderId="1" xfId="0" applyFont="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0" borderId="2" xfId="0" applyFont="1" applyBorder="1" applyAlignment="1">
      <alignment horizontal="center"/>
    </xf>
    <xf numFmtId="0" fontId="2" fillId="0" borderId="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138377</xdr:colOff>
      <xdr:row>7</xdr:row>
      <xdr:rowOff>103452</xdr:rowOff>
    </xdr:from>
    <xdr:to>
      <xdr:col>4</xdr:col>
      <xdr:colOff>1345197</xdr:colOff>
      <xdr:row>7</xdr:row>
      <xdr:rowOff>1029319</xdr:rowOff>
    </xdr:to>
    <xdr:pic>
      <xdr:nvPicPr>
        <xdr:cNvPr id="3" name="Picture 2"/>
        <xdr:cNvPicPr>
          <a:picLocks noChangeAspect="1"/>
        </xdr:cNvPicPr>
      </xdr:nvPicPr>
      <xdr:blipFill>
        <a:blip xmlns:r="http://schemas.openxmlformats.org/officeDocument/2006/relationships" r:embed="rId1"/>
        <a:stretch>
          <a:fillRect/>
        </a:stretch>
      </xdr:blipFill>
      <xdr:spPr>
        <a:xfrm>
          <a:off x="9196652" y="6342327"/>
          <a:ext cx="1206820" cy="925867"/>
        </a:xfrm>
        <a:prstGeom prst="rect">
          <a:avLst/>
        </a:prstGeom>
      </xdr:spPr>
    </xdr:pic>
    <xdr:clientData/>
  </xdr:twoCellAnchor>
  <xdr:twoCellAnchor editAs="oneCell">
    <xdr:from>
      <xdr:col>4</xdr:col>
      <xdr:colOff>148961</xdr:colOff>
      <xdr:row>6</xdr:row>
      <xdr:rowOff>98689</xdr:rowOff>
    </xdr:from>
    <xdr:to>
      <xdr:col>4</xdr:col>
      <xdr:colOff>1294794</xdr:colOff>
      <xdr:row>6</xdr:row>
      <xdr:rowOff>900208</xdr:rowOff>
    </xdr:to>
    <xdr:pic>
      <xdr:nvPicPr>
        <xdr:cNvPr id="5" name="Picture 4"/>
        <xdr:cNvPicPr>
          <a:picLocks noChangeAspect="1"/>
        </xdr:cNvPicPr>
      </xdr:nvPicPr>
      <xdr:blipFill>
        <a:blip xmlns:r="http://schemas.openxmlformats.org/officeDocument/2006/relationships" r:embed="rId2"/>
        <a:stretch>
          <a:fillRect/>
        </a:stretch>
      </xdr:blipFill>
      <xdr:spPr>
        <a:xfrm>
          <a:off x="9207236" y="5185039"/>
          <a:ext cx="1145833" cy="801519"/>
        </a:xfrm>
        <a:prstGeom prst="rect">
          <a:avLst/>
        </a:prstGeom>
      </xdr:spPr>
    </xdr:pic>
    <xdr:clientData/>
  </xdr:twoCellAnchor>
  <xdr:twoCellAnchor editAs="oneCell">
    <xdr:from>
      <xdr:col>4</xdr:col>
      <xdr:colOff>146821</xdr:colOff>
      <xdr:row>3</xdr:row>
      <xdr:rowOff>515938</xdr:rowOff>
    </xdr:from>
    <xdr:to>
      <xdr:col>4</xdr:col>
      <xdr:colOff>1170636</xdr:colOff>
      <xdr:row>3</xdr:row>
      <xdr:rowOff>1480113</xdr:rowOff>
    </xdr:to>
    <xdr:pic>
      <xdr:nvPicPr>
        <xdr:cNvPr id="6" name="Picture 5"/>
        <xdr:cNvPicPr>
          <a:picLocks noChangeAspect="1"/>
        </xdr:cNvPicPr>
      </xdr:nvPicPr>
      <xdr:blipFill>
        <a:blip xmlns:r="http://schemas.openxmlformats.org/officeDocument/2006/relationships" r:embed="rId3"/>
        <a:stretch>
          <a:fillRect/>
        </a:stretch>
      </xdr:blipFill>
      <xdr:spPr>
        <a:xfrm>
          <a:off x="9205096" y="3497263"/>
          <a:ext cx="1023815" cy="964175"/>
        </a:xfrm>
        <a:prstGeom prst="rect">
          <a:avLst/>
        </a:prstGeom>
      </xdr:spPr>
    </xdr:pic>
    <xdr:clientData/>
  </xdr:twoCellAnchor>
  <xdr:twoCellAnchor editAs="oneCell">
    <xdr:from>
      <xdr:col>4</xdr:col>
      <xdr:colOff>117751</xdr:colOff>
      <xdr:row>2</xdr:row>
      <xdr:rowOff>443592</xdr:rowOff>
    </xdr:from>
    <xdr:to>
      <xdr:col>4</xdr:col>
      <xdr:colOff>1489371</xdr:colOff>
      <xdr:row>2</xdr:row>
      <xdr:rowOff>1862727</xdr:rowOff>
    </xdr:to>
    <xdr:pic>
      <xdr:nvPicPr>
        <xdr:cNvPr id="8"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80108" y="960663"/>
          <a:ext cx="1371620" cy="1419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218282</xdr:colOff>
      <xdr:row>5</xdr:row>
      <xdr:rowOff>704737</xdr:rowOff>
    </xdr:from>
    <xdr:ext cx="1027251" cy="818171"/>
    <xdr:pic>
      <xdr:nvPicPr>
        <xdr:cNvPr id="9" name="Picture 8"/>
        <xdr:cNvPicPr>
          <a:picLocks noChangeAspect="1"/>
        </xdr:cNvPicPr>
      </xdr:nvPicPr>
      <xdr:blipFill rotWithShape="1">
        <a:blip xmlns:r="http://schemas.openxmlformats.org/officeDocument/2006/relationships" r:embed="rId5"/>
        <a:srcRect l="15292" t="12179" r="512" b="-4510"/>
        <a:stretch/>
      </xdr:blipFill>
      <xdr:spPr>
        <a:xfrm>
          <a:off x="9560402" y="10488817"/>
          <a:ext cx="1027251" cy="818171"/>
        </a:xfrm>
        <a:prstGeom prst="rect">
          <a:avLst/>
        </a:prstGeom>
      </xdr:spPr>
    </xdr:pic>
    <xdr:clientData/>
  </xdr:oneCellAnchor>
  <xdr:oneCellAnchor>
    <xdr:from>
      <xdr:col>4</xdr:col>
      <xdr:colOff>122645</xdr:colOff>
      <xdr:row>4</xdr:row>
      <xdr:rowOff>911744</xdr:rowOff>
    </xdr:from>
    <xdr:ext cx="1160586" cy="811802"/>
    <xdr:pic>
      <xdr:nvPicPr>
        <xdr:cNvPr id="11" name="Picture 10"/>
        <xdr:cNvPicPr>
          <a:picLocks noChangeAspect="1"/>
        </xdr:cNvPicPr>
      </xdr:nvPicPr>
      <xdr:blipFill rotWithShape="1">
        <a:blip xmlns:r="http://schemas.openxmlformats.org/officeDocument/2006/relationships" r:embed="rId6"/>
        <a:srcRect l="5587" t="4215" r="6694"/>
        <a:stretch/>
      </xdr:blipFill>
      <xdr:spPr>
        <a:xfrm>
          <a:off x="9464765" y="8211704"/>
          <a:ext cx="1160586" cy="81180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9"/>
  <sheetViews>
    <sheetView tabSelected="1" zoomScale="50" zoomScaleNormal="50" workbookViewId="0">
      <pane xSplit="6" ySplit="2" topLeftCell="G5" activePane="bottomRight" state="frozen"/>
      <selection pane="topRight" activeCell="N1" sqref="N1"/>
      <selection pane="bottomLeft" activeCell="A2" sqref="A2"/>
      <selection pane="bottomRight" activeCell="H10" sqref="H10"/>
    </sheetView>
  </sheetViews>
  <sheetFormatPr defaultColWidth="9.109375" defaultRowHeight="14.4" x14ac:dyDescent="0.3"/>
  <cols>
    <col min="1" max="1" width="3.33203125" style="1" customWidth="1"/>
    <col min="2" max="2" width="38.109375" style="2" customWidth="1"/>
    <col min="3" max="3" width="80.5546875" style="2" customWidth="1"/>
    <col min="4" max="4" width="13.88671875" style="3" customWidth="1"/>
    <col min="5" max="5" width="23.88671875" style="2" customWidth="1"/>
    <col min="6" max="6" width="66.6640625" style="4" customWidth="1"/>
    <col min="7" max="7" width="14.44140625" style="2" customWidth="1"/>
    <col min="8" max="8" width="12" style="2" customWidth="1"/>
    <col min="9" max="10" width="21.109375" style="2" customWidth="1"/>
    <col min="11" max="11" width="12.44140625" style="2" customWidth="1"/>
    <col min="12" max="16384" width="9.109375" style="2"/>
  </cols>
  <sheetData>
    <row r="1" spans="1:19" x14ac:dyDescent="0.3">
      <c r="K1" s="35" t="s">
        <v>0</v>
      </c>
      <c r="L1" s="35"/>
      <c r="M1" s="35"/>
      <c r="N1" s="35"/>
      <c r="O1" s="35"/>
      <c r="P1" s="35"/>
      <c r="Q1" s="35"/>
      <c r="R1" s="35"/>
      <c r="S1" s="35"/>
    </row>
    <row r="2" spans="1:19" s="7" customFormat="1" ht="81" customHeight="1" x14ac:dyDescent="0.3">
      <c r="A2" s="5" t="s">
        <v>1</v>
      </c>
      <c r="B2" s="6" t="s">
        <v>2</v>
      </c>
      <c r="C2" s="6" t="s">
        <v>3</v>
      </c>
      <c r="D2" s="6" t="s">
        <v>4</v>
      </c>
      <c r="E2" s="6" t="s">
        <v>5</v>
      </c>
      <c r="F2" s="6" t="s">
        <v>6</v>
      </c>
      <c r="G2" s="6" t="s">
        <v>45</v>
      </c>
      <c r="H2" s="6" t="s">
        <v>44</v>
      </c>
      <c r="I2" s="6" t="s">
        <v>7</v>
      </c>
      <c r="J2" s="6" t="s">
        <v>8</v>
      </c>
      <c r="K2" s="25" t="s">
        <v>9</v>
      </c>
      <c r="L2" s="25" t="s">
        <v>10</v>
      </c>
      <c r="M2" s="25" t="s">
        <v>11</v>
      </c>
      <c r="N2" s="25" t="s">
        <v>12</v>
      </c>
      <c r="O2" s="25" t="s">
        <v>13</v>
      </c>
      <c r="P2" s="25" t="s">
        <v>14</v>
      </c>
      <c r="Q2" s="25" t="s">
        <v>15</v>
      </c>
      <c r="R2" s="25" t="s">
        <v>16</v>
      </c>
      <c r="S2" s="25" t="s">
        <v>30</v>
      </c>
    </row>
    <row r="3" spans="1:19" s="15" customFormat="1" ht="194.25" customHeight="1" x14ac:dyDescent="0.3">
      <c r="A3" s="8">
        <v>1</v>
      </c>
      <c r="B3" s="9" t="s">
        <v>17</v>
      </c>
      <c r="C3" s="10" t="s">
        <v>40</v>
      </c>
      <c r="D3" s="11">
        <v>1341</v>
      </c>
      <c r="E3" s="12"/>
      <c r="F3" s="13" t="s">
        <v>23</v>
      </c>
      <c r="G3" s="12"/>
      <c r="H3" s="14">
        <f>G3*D3</f>
        <v>0</v>
      </c>
      <c r="I3" s="12"/>
      <c r="J3" s="12"/>
      <c r="K3" s="8">
        <v>66</v>
      </c>
      <c r="L3" s="8">
        <v>297</v>
      </c>
      <c r="M3" s="8">
        <v>332</v>
      </c>
      <c r="N3" s="8">
        <v>331</v>
      </c>
      <c r="O3" s="8">
        <v>190</v>
      </c>
      <c r="P3" s="8">
        <v>81</v>
      </c>
      <c r="Q3" s="8">
        <v>25</v>
      </c>
      <c r="R3" s="8">
        <v>14</v>
      </c>
      <c r="S3" s="8">
        <v>5</v>
      </c>
    </row>
    <row r="4" spans="1:19" s="15" customFormat="1" ht="165.6" x14ac:dyDescent="0.3">
      <c r="A4" s="8">
        <v>2</v>
      </c>
      <c r="B4" s="9" t="s">
        <v>18</v>
      </c>
      <c r="C4" s="16" t="s">
        <v>41</v>
      </c>
      <c r="D4" s="11">
        <v>1442</v>
      </c>
      <c r="E4" s="12"/>
      <c r="F4" s="13" t="s">
        <v>24</v>
      </c>
      <c r="G4" s="12"/>
      <c r="H4" s="14">
        <f t="shared" ref="H4:H8" si="0">G4*D4</f>
        <v>0</v>
      </c>
      <c r="I4" s="12"/>
      <c r="J4" s="12"/>
      <c r="K4" s="8">
        <v>84</v>
      </c>
      <c r="L4" s="8">
        <v>306</v>
      </c>
      <c r="M4" s="8">
        <v>362</v>
      </c>
      <c r="N4" s="8">
        <v>340</v>
      </c>
      <c r="O4" s="8">
        <v>200</v>
      </c>
      <c r="P4" s="8">
        <v>90</v>
      </c>
      <c r="Q4" s="8">
        <v>31</v>
      </c>
      <c r="R4" s="8">
        <v>24</v>
      </c>
      <c r="S4" s="8">
        <v>5</v>
      </c>
    </row>
    <row r="5" spans="1:19" s="15" customFormat="1" ht="158.4" x14ac:dyDescent="0.3">
      <c r="A5" s="8">
        <v>5</v>
      </c>
      <c r="B5" s="24" t="s">
        <v>28</v>
      </c>
      <c r="C5" s="10" t="s">
        <v>27</v>
      </c>
      <c r="D5" s="11">
        <v>509</v>
      </c>
      <c r="E5" s="12"/>
      <c r="F5" s="13" t="s">
        <v>29</v>
      </c>
      <c r="G5" s="12"/>
      <c r="H5" s="14">
        <f t="shared" si="0"/>
        <v>0</v>
      </c>
      <c r="I5" s="12"/>
      <c r="J5" s="12"/>
      <c r="K5" s="8">
        <v>67</v>
      </c>
      <c r="L5" s="8">
        <v>131</v>
      </c>
      <c r="M5" s="8">
        <v>154</v>
      </c>
      <c r="N5" s="8">
        <v>111</v>
      </c>
      <c r="O5" s="8">
        <v>33</v>
      </c>
      <c r="P5" s="8">
        <v>4</v>
      </c>
      <c r="Q5" s="8">
        <v>5</v>
      </c>
      <c r="R5" s="8">
        <v>0</v>
      </c>
      <c r="S5" s="8">
        <v>4</v>
      </c>
    </row>
    <row r="6" spans="1:19" s="15" customFormat="1" ht="171.6" x14ac:dyDescent="0.3">
      <c r="A6" s="8">
        <v>6</v>
      </c>
      <c r="B6" s="9" t="s">
        <v>21</v>
      </c>
      <c r="C6" s="10" t="s">
        <v>22</v>
      </c>
      <c r="D6" s="11">
        <v>22</v>
      </c>
      <c r="E6" s="12"/>
      <c r="F6" s="13" t="s">
        <v>29</v>
      </c>
      <c r="G6" s="12"/>
      <c r="H6" s="14">
        <f t="shared" si="0"/>
        <v>0</v>
      </c>
      <c r="I6" s="12"/>
      <c r="J6" s="12" t="s">
        <v>43</v>
      </c>
      <c r="K6" s="8">
        <v>4</v>
      </c>
      <c r="L6" s="8">
        <v>8</v>
      </c>
      <c r="M6" s="8">
        <v>4</v>
      </c>
      <c r="N6" s="8">
        <v>5</v>
      </c>
      <c r="O6" s="8">
        <v>1</v>
      </c>
      <c r="P6" s="8">
        <v>0</v>
      </c>
      <c r="Q6" s="8">
        <v>0</v>
      </c>
      <c r="R6" s="8">
        <v>0</v>
      </c>
      <c r="S6" s="8">
        <v>0</v>
      </c>
    </row>
    <row r="7" spans="1:19" s="18" customFormat="1" ht="90.75" customHeight="1" x14ac:dyDescent="0.3">
      <c r="A7" s="8">
        <v>3</v>
      </c>
      <c r="B7" s="9" t="s">
        <v>19</v>
      </c>
      <c r="C7" s="17" t="s">
        <v>31</v>
      </c>
      <c r="D7" s="11">
        <v>2739</v>
      </c>
      <c r="E7" s="8"/>
      <c r="F7" s="13" t="s">
        <v>42</v>
      </c>
      <c r="G7" s="8"/>
      <c r="H7" s="14">
        <f t="shared" si="0"/>
        <v>0</v>
      </c>
      <c r="I7" s="8"/>
      <c r="J7" s="8"/>
      <c r="K7" s="8">
        <v>131</v>
      </c>
      <c r="L7" s="8">
        <v>588</v>
      </c>
      <c r="M7" s="8">
        <v>706</v>
      </c>
      <c r="N7" s="8">
        <v>656</v>
      </c>
      <c r="O7" s="8">
        <v>408</v>
      </c>
      <c r="P7" s="8">
        <v>178</v>
      </c>
      <c r="Q7" s="8">
        <v>60</v>
      </c>
      <c r="R7" s="8">
        <v>2</v>
      </c>
      <c r="S7" s="8">
        <v>10</v>
      </c>
    </row>
    <row r="8" spans="1:19" s="15" customFormat="1" ht="103.5" customHeight="1" x14ac:dyDescent="0.3">
      <c r="A8" s="8">
        <v>4</v>
      </c>
      <c r="B8" s="9" t="s">
        <v>20</v>
      </c>
      <c r="C8" s="16" t="s">
        <v>26</v>
      </c>
      <c r="D8" s="11">
        <v>584</v>
      </c>
      <c r="E8" s="12"/>
      <c r="F8" s="13" t="s">
        <v>25</v>
      </c>
      <c r="G8" s="12"/>
      <c r="H8" s="14">
        <f t="shared" si="0"/>
        <v>0</v>
      </c>
      <c r="I8" s="12"/>
      <c r="J8" s="12"/>
      <c r="K8" s="8">
        <v>31</v>
      </c>
      <c r="L8" s="8">
        <v>66</v>
      </c>
      <c r="M8" s="8">
        <v>150</v>
      </c>
      <c r="N8" s="8">
        <v>152</v>
      </c>
      <c r="O8" s="8">
        <v>113</v>
      </c>
      <c r="P8" s="8">
        <v>44</v>
      </c>
      <c r="Q8" s="8">
        <v>20</v>
      </c>
      <c r="R8" s="8">
        <v>0</v>
      </c>
      <c r="S8" s="8">
        <v>8</v>
      </c>
    </row>
    <row r="9" spans="1:19" x14ac:dyDescent="0.3">
      <c r="A9" s="19"/>
      <c r="B9" s="20"/>
      <c r="C9" s="20"/>
      <c r="D9" s="21"/>
      <c r="E9" s="20"/>
      <c r="F9" s="22"/>
      <c r="G9" s="20"/>
      <c r="H9" s="23">
        <f>SUM(H3:H8)</f>
        <v>0</v>
      </c>
      <c r="I9" s="20"/>
      <c r="J9" s="20"/>
    </row>
  </sheetData>
  <autoFilter ref="A2:F8"/>
  <mergeCells count="1">
    <mergeCell ref="K1:S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X41"/>
  <sheetViews>
    <sheetView topLeftCell="D1" workbookViewId="0">
      <selection activeCell="P9" sqref="P9:X9"/>
    </sheetView>
  </sheetViews>
  <sheetFormatPr defaultRowHeight="14.4" x14ac:dyDescent="0.3"/>
  <cols>
    <col min="3" max="3" width="30.6640625" bestFit="1" customWidth="1"/>
  </cols>
  <sheetData>
    <row r="2" spans="2:24" x14ac:dyDescent="0.3">
      <c r="B2" s="36" t="s">
        <v>32</v>
      </c>
      <c r="C2" s="37"/>
      <c r="D2" s="38"/>
      <c r="E2" s="39" t="s">
        <v>0</v>
      </c>
      <c r="F2" s="39"/>
      <c r="G2" s="39"/>
      <c r="H2" s="39"/>
      <c r="I2" s="39"/>
      <c r="J2" s="39"/>
      <c r="K2" s="39"/>
      <c r="L2" s="39"/>
      <c r="M2" s="39"/>
    </row>
    <row r="3" spans="2:24" x14ac:dyDescent="0.3">
      <c r="B3" s="34"/>
      <c r="C3" s="27" t="s">
        <v>33</v>
      </c>
      <c r="D3" s="34" t="s">
        <v>34</v>
      </c>
      <c r="E3" s="34" t="s">
        <v>9</v>
      </c>
      <c r="F3" s="34" t="s">
        <v>10</v>
      </c>
      <c r="G3" s="34" t="s">
        <v>11</v>
      </c>
      <c r="H3" s="34" t="s">
        <v>12</v>
      </c>
      <c r="I3" s="34" t="s">
        <v>13</v>
      </c>
      <c r="J3" s="34" t="s">
        <v>14</v>
      </c>
      <c r="K3" s="34" t="s">
        <v>15</v>
      </c>
      <c r="L3" s="34" t="s">
        <v>16</v>
      </c>
      <c r="M3" s="34" t="s">
        <v>30</v>
      </c>
      <c r="P3" s="34" t="s">
        <v>9</v>
      </c>
      <c r="Q3" s="34" t="s">
        <v>10</v>
      </c>
      <c r="R3" s="34" t="s">
        <v>11</v>
      </c>
      <c r="S3" s="34" t="s">
        <v>12</v>
      </c>
      <c r="T3" s="34" t="s">
        <v>13</v>
      </c>
      <c r="U3" s="34" t="s">
        <v>14</v>
      </c>
      <c r="V3" s="34" t="s">
        <v>15</v>
      </c>
      <c r="W3" s="34" t="s">
        <v>16</v>
      </c>
      <c r="X3" s="34" t="s">
        <v>30</v>
      </c>
    </row>
    <row r="4" spans="2:24" x14ac:dyDescent="0.3">
      <c r="B4" s="19">
        <v>1</v>
      </c>
      <c r="C4" s="28" t="s">
        <v>35</v>
      </c>
      <c r="D4" s="8">
        <f t="shared" ref="D4:D9" si="0">E4+F4+G4+H4+I4+J4+K4+L4+M4</f>
        <v>1162</v>
      </c>
      <c r="E4" s="26">
        <v>53</v>
      </c>
      <c r="F4" s="26">
        <v>269</v>
      </c>
      <c r="G4" s="26">
        <v>282</v>
      </c>
      <c r="H4" s="26">
        <v>276</v>
      </c>
      <c r="I4" s="26">
        <v>171</v>
      </c>
      <c r="J4" s="26">
        <v>71</v>
      </c>
      <c r="K4" s="26">
        <v>22</v>
      </c>
      <c r="L4" s="26">
        <v>13</v>
      </c>
      <c r="M4" s="26">
        <v>5</v>
      </c>
      <c r="O4">
        <f>D4+D15+D25+D35</f>
        <v>1341</v>
      </c>
      <c r="P4">
        <f t="shared" ref="P4:X9" si="1">E4+E15+E25+E35</f>
        <v>66</v>
      </c>
      <c r="Q4">
        <f t="shared" si="1"/>
        <v>297</v>
      </c>
      <c r="R4">
        <f t="shared" si="1"/>
        <v>332</v>
      </c>
      <c r="S4">
        <f t="shared" si="1"/>
        <v>331</v>
      </c>
      <c r="T4">
        <f t="shared" si="1"/>
        <v>190</v>
      </c>
      <c r="U4">
        <f t="shared" si="1"/>
        <v>81</v>
      </c>
      <c r="V4">
        <f t="shared" si="1"/>
        <v>25</v>
      </c>
      <c r="W4">
        <f t="shared" si="1"/>
        <v>14</v>
      </c>
      <c r="X4">
        <f t="shared" si="1"/>
        <v>5</v>
      </c>
    </row>
    <row r="5" spans="2:24" x14ac:dyDescent="0.3">
      <c r="B5" s="19">
        <v>2</v>
      </c>
      <c r="C5" s="28" t="s">
        <v>36</v>
      </c>
      <c r="D5" s="8">
        <f t="shared" si="0"/>
        <v>1263</v>
      </c>
      <c r="E5" s="26">
        <v>66</v>
      </c>
      <c r="F5" s="26">
        <v>279</v>
      </c>
      <c r="G5" s="26">
        <v>313</v>
      </c>
      <c r="H5" s="26">
        <v>287</v>
      </c>
      <c r="I5" s="26">
        <v>182</v>
      </c>
      <c r="J5" s="26">
        <v>79</v>
      </c>
      <c r="K5" s="26">
        <v>29</v>
      </c>
      <c r="L5" s="26">
        <v>23</v>
      </c>
      <c r="M5" s="26">
        <v>5</v>
      </c>
      <c r="O5">
        <f t="shared" ref="O5:O9" si="2">D5+D16+D26+D36</f>
        <v>1442</v>
      </c>
      <c r="P5">
        <f t="shared" si="1"/>
        <v>84</v>
      </c>
      <c r="Q5">
        <f t="shared" si="1"/>
        <v>306</v>
      </c>
      <c r="R5">
        <f t="shared" si="1"/>
        <v>362</v>
      </c>
      <c r="S5">
        <f t="shared" si="1"/>
        <v>340</v>
      </c>
      <c r="T5">
        <f t="shared" si="1"/>
        <v>200</v>
      </c>
      <c r="U5">
        <f t="shared" si="1"/>
        <v>90</v>
      </c>
      <c r="V5">
        <f t="shared" si="1"/>
        <v>31</v>
      </c>
      <c r="W5">
        <f t="shared" si="1"/>
        <v>24</v>
      </c>
      <c r="X5">
        <f t="shared" si="1"/>
        <v>5</v>
      </c>
    </row>
    <row r="6" spans="2:24" ht="52.8" x14ac:dyDescent="0.3">
      <c r="B6" s="19">
        <v>3</v>
      </c>
      <c r="C6" s="29" t="s">
        <v>28</v>
      </c>
      <c r="D6" s="8">
        <f t="shared" si="0"/>
        <v>440</v>
      </c>
      <c r="E6" s="26">
        <v>62</v>
      </c>
      <c r="F6" s="26">
        <v>115</v>
      </c>
      <c r="G6" s="26">
        <v>132</v>
      </c>
      <c r="H6" s="26">
        <v>92</v>
      </c>
      <c r="I6" s="26">
        <v>27</v>
      </c>
      <c r="J6" s="26">
        <v>3</v>
      </c>
      <c r="K6" s="26">
        <v>5</v>
      </c>
      <c r="L6" s="26">
        <v>0</v>
      </c>
      <c r="M6" s="26">
        <v>4</v>
      </c>
      <c r="O6">
        <f t="shared" si="2"/>
        <v>509</v>
      </c>
      <c r="P6">
        <f t="shared" si="1"/>
        <v>67</v>
      </c>
      <c r="Q6">
        <f t="shared" si="1"/>
        <v>131</v>
      </c>
      <c r="R6">
        <f t="shared" si="1"/>
        <v>154</v>
      </c>
      <c r="S6">
        <f t="shared" si="1"/>
        <v>111</v>
      </c>
      <c r="T6">
        <f t="shared" si="1"/>
        <v>33</v>
      </c>
      <c r="U6">
        <f t="shared" si="1"/>
        <v>4</v>
      </c>
      <c r="V6">
        <f t="shared" si="1"/>
        <v>5</v>
      </c>
      <c r="W6">
        <f t="shared" si="1"/>
        <v>0</v>
      </c>
      <c r="X6">
        <f t="shared" si="1"/>
        <v>4</v>
      </c>
    </row>
    <row r="7" spans="2:24" x14ac:dyDescent="0.3">
      <c r="B7" s="19">
        <v>4</v>
      </c>
      <c r="C7" s="29" t="s">
        <v>21</v>
      </c>
      <c r="D7" s="8">
        <f t="shared" si="0"/>
        <v>21</v>
      </c>
      <c r="E7" s="26">
        <v>4</v>
      </c>
      <c r="F7" s="26">
        <v>7</v>
      </c>
      <c r="G7" s="26">
        <v>4</v>
      </c>
      <c r="H7" s="26">
        <v>5</v>
      </c>
      <c r="I7" s="26">
        <v>1</v>
      </c>
      <c r="J7" s="26">
        <v>0</v>
      </c>
      <c r="K7" s="26">
        <v>0</v>
      </c>
      <c r="L7" s="26">
        <v>0</v>
      </c>
      <c r="M7" s="26">
        <v>0</v>
      </c>
      <c r="O7">
        <f t="shared" si="2"/>
        <v>22</v>
      </c>
      <c r="P7">
        <f t="shared" si="1"/>
        <v>4</v>
      </c>
      <c r="Q7">
        <f t="shared" si="1"/>
        <v>8</v>
      </c>
      <c r="R7">
        <f t="shared" si="1"/>
        <v>4</v>
      </c>
      <c r="S7">
        <f t="shared" si="1"/>
        <v>5</v>
      </c>
      <c r="T7">
        <f t="shared" si="1"/>
        <v>1</v>
      </c>
      <c r="U7">
        <f t="shared" si="1"/>
        <v>0</v>
      </c>
      <c r="V7">
        <f t="shared" si="1"/>
        <v>0</v>
      </c>
      <c r="W7">
        <f t="shared" si="1"/>
        <v>0</v>
      </c>
      <c r="X7">
        <f t="shared" si="1"/>
        <v>0</v>
      </c>
    </row>
    <row r="8" spans="2:24" ht="39.6" x14ac:dyDescent="0.3">
      <c r="B8" s="19">
        <v>5</v>
      </c>
      <c r="C8" s="29" t="s">
        <v>19</v>
      </c>
      <c r="D8" s="8">
        <f t="shared" si="0"/>
        <v>2369</v>
      </c>
      <c r="E8" s="26">
        <v>105</v>
      </c>
      <c r="F8" s="26">
        <v>514</v>
      </c>
      <c r="G8" s="26">
        <v>578</v>
      </c>
      <c r="H8" s="26">
        <v>586</v>
      </c>
      <c r="I8" s="26">
        <v>374</v>
      </c>
      <c r="J8" s="26">
        <v>148</v>
      </c>
      <c r="K8" s="26">
        <v>54</v>
      </c>
      <c r="L8" s="26">
        <v>0</v>
      </c>
      <c r="M8" s="26">
        <v>10</v>
      </c>
      <c r="O8">
        <f t="shared" si="2"/>
        <v>2739</v>
      </c>
      <c r="P8">
        <f t="shared" si="1"/>
        <v>131</v>
      </c>
      <c r="Q8">
        <f t="shared" si="1"/>
        <v>588</v>
      </c>
      <c r="R8">
        <f t="shared" si="1"/>
        <v>706</v>
      </c>
      <c r="S8">
        <f t="shared" si="1"/>
        <v>656</v>
      </c>
      <c r="T8">
        <f t="shared" si="1"/>
        <v>408</v>
      </c>
      <c r="U8">
        <f t="shared" si="1"/>
        <v>178</v>
      </c>
      <c r="V8">
        <f t="shared" si="1"/>
        <v>60</v>
      </c>
      <c r="W8">
        <f t="shared" si="1"/>
        <v>2</v>
      </c>
      <c r="X8">
        <f t="shared" si="1"/>
        <v>10</v>
      </c>
    </row>
    <row r="9" spans="2:24" ht="52.8" x14ac:dyDescent="0.3">
      <c r="B9" s="19">
        <v>6</v>
      </c>
      <c r="C9" s="29" t="s">
        <v>20</v>
      </c>
      <c r="D9" s="8">
        <f t="shared" si="0"/>
        <v>489</v>
      </c>
      <c r="E9" s="26">
        <v>24</v>
      </c>
      <c r="F9" s="26">
        <v>52</v>
      </c>
      <c r="G9" s="26">
        <v>118</v>
      </c>
      <c r="H9" s="26">
        <v>122</v>
      </c>
      <c r="I9" s="26">
        <v>105</v>
      </c>
      <c r="J9" s="26">
        <v>40</v>
      </c>
      <c r="K9" s="26">
        <v>20</v>
      </c>
      <c r="L9" s="26">
        <v>0</v>
      </c>
      <c r="M9" s="26">
        <v>8</v>
      </c>
      <c r="O9">
        <f t="shared" si="2"/>
        <v>584</v>
      </c>
      <c r="P9">
        <f t="shared" si="1"/>
        <v>31</v>
      </c>
      <c r="Q9">
        <f t="shared" si="1"/>
        <v>66</v>
      </c>
      <c r="R9">
        <f t="shared" si="1"/>
        <v>150</v>
      </c>
      <c r="S9">
        <f t="shared" si="1"/>
        <v>152</v>
      </c>
      <c r="T9">
        <f t="shared" si="1"/>
        <v>113</v>
      </c>
      <c r="U9">
        <f t="shared" si="1"/>
        <v>44</v>
      </c>
      <c r="V9">
        <f t="shared" si="1"/>
        <v>20</v>
      </c>
      <c r="W9">
        <f t="shared" si="1"/>
        <v>0</v>
      </c>
      <c r="X9">
        <f t="shared" si="1"/>
        <v>8</v>
      </c>
    </row>
    <row r="10" spans="2:24" x14ac:dyDescent="0.3">
      <c r="B10" s="1"/>
      <c r="C10" s="30"/>
      <c r="D10" s="2">
        <f>SUM(D4:D9)</f>
        <v>5744</v>
      </c>
      <c r="E10" s="2"/>
      <c r="F10" s="2"/>
      <c r="G10" s="2"/>
      <c r="H10" s="2"/>
      <c r="I10" s="2"/>
      <c r="J10" s="2"/>
      <c r="K10" s="2"/>
      <c r="L10" s="2"/>
      <c r="M10" s="2"/>
    </row>
    <row r="11" spans="2:24" x14ac:dyDescent="0.3">
      <c r="B11" s="1"/>
      <c r="C11" s="30"/>
      <c r="D11" s="2"/>
      <c r="E11" s="2"/>
      <c r="F11" s="2"/>
      <c r="G11" s="2"/>
      <c r="H11" s="2"/>
      <c r="I11" s="2"/>
      <c r="J11" s="2"/>
      <c r="K11" s="2"/>
      <c r="L11" s="2"/>
      <c r="M11" s="2"/>
    </row>
    <row r="12" spans="2:24" x14ac:dyDescent="0.3">
      <c r="B12" s="1"/>
      <c r="C12" s="30"/>
      <c r="D12" s="2"/>
      <c r="E12" s="2"/>
      <c r="F12" s="2"/>
      <c r="G12" s="2"/>
      <c r="H12" s="2"/>
      <c r="I12" s="2"/>
      <c r="J12" s="2"/>
      <c r="K12" s="2"/>
      <c r="L12" s="2"/>
      <c r="M12" s="2"/>
    </row>
    <row r="13" spans="2:24" x14ac:dyDescent="0.3">
      <c r="B13" s="36" t="s">
        <v>37</v>
      </c>
      <c r="C13" s="37"/>
      <c r="D13" s="38"/>
      <c r="E13" s="39" t="s">
        <v>0</v>
      </c>
      <c r="F13" s="39"/>
      <c r="G13" s="39"/>
      <c r="H13" s="39"/>
      <c r="I13" s="39"/>
      <c r="J13" s="39"/>
      <c r="K13" s="39"/>
      <c r="L13" s="39"/>
      <c r="M13" s="39"/>
    </row>
    <row r="14" spans="2:24" x14ac:dyDescent="0.3">
      <c r="B14" s="25"/>
      <c r="C14" s="27" t="s">
        <v>33</v>
      </c>
      <c r="D14" s="25" t="s">
        <v>34</v>
      </c>
      <c r="E14" s="25" t="s">
        <v>9</v>
      </c>
      <c r="F14" s="25" t="s">
        <v>10</v>
      </c>
      <c r="G14" s="25" t="s">
        <v>11</v>
      </c>
      <c r="H14" s="25" t="s">
        <v>12</v>
      </c>
      <c r="I14" s="25" t="s">
        <v>13</v>
      </c>
      <c r="J14" s="25" t="s">
        <v>14</v>
      </c>
      <c r="K14" s="25" t="s">
        <v>15</v>
      </c>
      <c r="L14" s="25" t="s">
        <v>16</v>
      </c>
      <c r="M14" s="25" t="s">
        <v>30</v>
      </c>
    </row>
    <row r="15" spans="2:24" x14ac:dyDescent="0.3">
      <c r="B15" s="8">
        <v>1</v>
      </c>
      <c r="C15" s="31" t="s">
        <v>35</v>
      </c>
      <c r="D15" s="8">
        <f>E15+F15+G15+H15+I15+J15+K15+L15+M15</f>
        <v>138</v>
      </c>
      <c r="E15" s="26">
        <v>8</v>
      </c>
      <c r="F15" s="26">
        <v>17</v>
      </c>
      <c r="G15" s="26">
        <v>43</v>
      </c>
      <c r="H15" s="26">
        <v>49</v>
      </c>
      <c r="I15" s="26">
        <v>15</v>
      </c>
      <c r="J15" s="26">
        <v>6</v>
      </c>
      <c r="K15" s="8"/>
      <c r="L15" s="8"/>
      <c r="M15" s="8"/>
    </row>
    <row r="16" spans="2:24" x14ac:dyDescent="0.3">
      <c r="B16" s="32">
        <v>2</v>
      </c>
      <c r="C16" s="31" t="s">
        <v>36</v>
      </c>
      <c r="D16" s="8">
        <f t="shared" ref="D16:D20" si="3">E16+F16+G16+H16+I16+J16+K16+L16+M16</f>
        <v>138</v>
      </c>
      <c r="E16" s="26">
        <v>8</v>
      </c>
      <c r="F16" s="26">
        <v>17</v>
      </c>
      <c r="G16" s="26">
        <v>43</v>
      </c>
      <c r="H16" s="26">
        <v>49</v>
      </c>
      <c r="I16" s="26">
        <v>15</v>
      </c>
      <c r="J16" s="26">
        <v>6</v>
      </c>
      <c r="K16" s="32"/>
      <c r="L16" s="32"/>
      <c r="M16" s="32"/>
    </row>
    <row r="17" spans="2:13" ht="52.8" x14ac:dyDescent="0.3">
      <c r="B17" s="8">
        <v>3</v>
      </c>
      <c r="C17" s="29" t="s">
        <v>28</v>
      </c>
      <c r="D17" s="8">
        <f t="shared" si="3"/>
        <v>62</v>
      </c>
      <c r="E17" s="26">
        <v>4</v>
      </c>
      <c r="F17" s="26">
        <v>12</v>
      </c>
      <c r="G17" s="26">
        <v>22</v>
      </c>
      <c r="H17" s="26">
        <v>18</v>
      </c>
      <c r="I17" s="26">
        <v>5</v>
      </c>
      <c r="J17" s="26">
        <v>1</v>
      </c>
      <c r="K17" s="32"/>
      <c r="L17" s="32"/>
      <c r="M17" s="32"/>
    </row>
    <row r="18" spans="2:13" x14ac:dyDescent="0.3">
      <c r="B18" s="32">
        <v>4</v>
      </c>
      <c r="C18" s="29" t="s">
        <v>21</v>
      </c>
      <c r="D18" s="8">
        <f t="shared" si="3"/>
        <v>1</v>
      </c>
      <c r="E18" s="32"/>
      <c r="F18" s="32">
        <v>1</v>
      </c>
      <c r="G18" s="32"/>
      <c r="H18" s="32"/>
      <c r="I18" s="32"/>
      <c r="J18" s="32"/>
      <c r="K18" s="32"/>
      <c r="L18" s="32"/>
      <c r="M18" s="32"/>
    </row>
    <row r="19" spans="2:13" ht="39.6" x14ac:dyDescent="0.3">
      <c r="B19" s="8">
        <v>5</v>
      </c>
      <c r="C19" s="29" t="s">
        <v>19</v>
      </c>
      <c r="D19" s="8">
        <f t="shared" si="3"/>
        <v>286</v>
      </c>
      <c r="E19" s="26">
        <v>16</v>
      </c>
      <c r="F19" s="26">
        <v>54</v>
      </c>
      <c r="G19" s="26">
        <v>110</v>
      </c>
      <c r="H19" s="26">
        <v>58</v>
      </c>
      <c r="I19" s="26">
        <v>26</v>
      </c>
      <c r="J19" s="26">
        <v>22</v>
      </c>
      <c r="K19" s="32"/>
      <c r="L19" s="32"/>
      <c r="M19" s="32"/>
    </row>
    <row r="20" spans="2:13" ht="52.8" x14ac:dyDescent="0.3">
      <c r="B20" s="32">
        <v>6</v>
      </c>
      <c r="C20" s="29" t="s">
        <v>20</v>
      </c>
      <c r="D20" s="8">
        <f t="shared" si="3"/>
        <v>81</v>
      </c>
      <c r="E20" s="26">
        <v>5</v>
      </c>
      <c r="F20" s="26">
        <v>14</v>
      </c>
      <c r="G20" s="26">
        <v>24</v>
      </c>
      <c r="H20" s="26">
        <v>28</v>
      </c>
      <c r="I20" s="26">
        <v>6</v>
      </c>
      <c r="J20" s="26">
        <v>4</v>
      </c>
      <c r="K20" s="26"/>
      <c r="L20" s="26"/>
      <c r="M20" s="26"/>
    </row>
    <row r="21" spans="2:13" x14ac:dyDescent="0.3">
      <c r="B21" s="1"/>
      <c r="C21" s="30"/>
      <c r="D21" s="2">
        <f>SUM(D15:D20)</f>
        <v>706</v>
      </c>
      <c r="M21" s="2"/>
    </row>
    <row r="22" spans="2:13" x14ac:dyDescent="0.3">
      <c r="B22" s="1"/>
      <c r="C22" s="30"/>
      <c r="D22" s="2"/>
      <c r="E22" s="2"/>
      <c r="F22" s="2"/>
      <c r="G22" s="2"/>
      <c r="H22" s="2"/>
      <c r="I22" s="2"/>
      <c r="J22" s="2"/>
      <c r="K22" s="2"/>
      <c r="L22" s="2"/>
      <c r="M22" s="2"/>
    </row>
    <row r="23" spans="2:13" x14ac:dyDescent="0.3">
      <c r="B23" s="36" t="s">
        <v>38</v>
      </c>
      <c r="C23" s="37"/>
      <c r="D23" s="38"/>
      <c r="E23" s="39" t="s">
        <v>0</v>
      </c>
      <c r="F23" s="39"/>
      <c r="G23" s="39"/>
      <c r="H23" s="39"/>
      <c r="I23" s="39"/>
      <c r="J23" s="39"/>
      <c r="K23" s="39"/>
      <c r="L23" s="39"/>
      <c r="M23" s="39"/>
    </row>
    <row r="24" spans="2:13" x14ac:dyDescent="0.3">
      <c r="B24" s="25"/>
      <c r="C24" s="27" t="s">
        <v>33</v>
      </c>
      <c r="D24" s="25" t="s">
        <v>34</v>
      </c>
      <c r="E24" s="25" t="s">
        <v>9</v>
      </c>
      <c r="F24" s="25" t="s">
        <v>10</v>
      </c>
      <c r="G24" s="25" t="s">
        <v>11</v>
      </c>
      <c r="H24" s="25" t="s">
        <v>12</v>
      </c>
      <c r="I24" s="25" t="s">
        <v>13</v>
      </c>
      <c r="J24" s="25" t="s">
        <v>14</v>
      </c>
      <c r="K24" s="25" t="s">
        <v>15</v>
      </c>
      <c r="L24" s="25" t="s">
        <v>16</v>
      </c>
      <c r="M24" s="25" t="s">
        <v>30</v>
      </c>
    </row>
    <row r="25" spans="2:13" x14ac:dyDescent="0.3">
      <c r="B25" s="32">
        <v>1</v>
      </c>
      <c r="C25" s="29" t="s">
        <v>35</v>
      </c>
      <c r="D25" s="8">
        <f t="shared" ref="D25:D30" si="4">E25+F25+G25+H25+I25+J25+K25+L25+M25</f>
        <v>36</v>
      </c>
      <c r="E25" s="33">
        <v>5</v>
      </c>
      <c r="F25" s="33">
        <v>11</v>
      </c>
      <c r="G25" s="33">
        <v>6</v>
      </c>
      <c r="H25" s="33">
        <v>4</v>
      </c>
      <c r="I25" s="33">
        <v>3</v>
      </c>
      <c r="J25" s="32">
        <v>3</v>
      </c>
      <c r="K25" s="32">
        <v>3</v>
      </c>
      <c r="L25" s="32">
        <v>1</v>
      </c>
      <c r="M25" s="32"/>
    </row>
    <row r="26" spans="2:13" ht="26.4" x14ac:dyDescent="0.3">
      <c r="B26" s="32">
        <v>2</v>
      </c>
      <c r="C26" s="29" t="s">
        <v>36</v>
      </c>
      <c r="D26" s="8">
        <f t="shared" si="4"/>
        <v>36</v>
      </c>
      <c r="E26" s="33">
        <v>10</v>
      </c>
      <c r="F26" s="33">
        <v>10</v>
      </c>
      <c r="G26" s="33">
        <v>5</v>
      </c>
      <c r="H26" s="33">
        <v>2</v>
      </c>
      <c r="I26" s="33">
        <v>2</v>
      </c>
      <c r="J26" s="32">
        <v>4</v>
      </c>
      <c r="K26" s="32">
        <v>2</v>
      </c>
      <c r="L26" s="32">
        <v>1</v>
      </c>
      <c r="M26" s="32"/>
    </row>
    <row r="27" spans="2:13" ht="52.8" x14ac:dyDescent="0.3">
      <c r="B27" s="32">
        <v>3</v>
      </c>
      <c r="C27" s="29" t="s">
        <v>28</v>
      </c>
      <c r="D27" s="8">
        <f t="shared" si="4"/>
        <v>6</v>
      </c>
      <c r="E27" s="33">
        <v>1</v>
      </c>
      <c r="F27" s="33">
        <v>4</v>
      </c>
      <c r="G27" s="33"/>
      <c r="H27" s="33">
        <v>1</v>
      </c>
      <c r="I27" s="33"/>
      <c r="J27" s="32"/>
      <c r="K27" s="32"/>
      <c r="L27" s="32"/>
      <c r="M27" s="32"/>
    </row>
    <row r="28" spans="2:13" x14ac:dyDescent="0.3">
      <c r="B28" s="32">
        <v>4</v>
      </c>
      <c r="C28" s="29" t="s">
        <v>21</v>
      </c>
      <c r="D28" s="8">
        <f t="shared" si="4"/>
        <v>0</v>
      </c>
      <c r="E28" s="33"/>
      <c r="F28" s="33"/>
      <c r="G28" s="33"/>
      <c r="H28" s="33"/>
      <c r="I28" s="33"/>
      <c r="J28" s="32"/>
      <c r="K28" s="32"/>
      <c r="L28" s="32"/>
      <c r="M28" s="32"/>
    </row>
    <row r="29" spans="2:13" ht="39.6" x14ac:dyDescent="0.3">
      <c r="B29" s="32">
        <v>5</v>
      </c>
      <c r="C29" s="29" t="s">
        <v>19</v>
      </c>
      <c r="D29" s="8">
        <f t="shared" si="4"/>
        <v>74</v>
      </c>
      <c r="E29" s="33">
        <v>10</v>
      </c>
      <c r="F29" s="33">
        <v>20</v>
      </c>
      <c r="G29" s="33">
        <v>16</v>
      </c>
      <c r="H29" s="33">
        <v>8</v>
      </c>
      <c r="I29" s="33">
        <v>6</v>
      </c>
      <c r="J29" s="32">
        <v>6</v>
      </c>
      <c r="K29" s="32">
        <v>6</v>
      </c>
      <c r="L29" s="32">
        <v>2</v>
      </c>
      <c r="M29" s="32"/>
    </row>
    <row r="30" spans="2:13" ht="52.8" x14ac:dyDescent="0.3">
      <c r="B30" s="32">
        <v>6</v>
      </c>
      <c r="C30" s="29" t="s">
        <v>20</v>
      </c>
      <c r="D30" s="8">
        <f t="shared" si="4"/>
        <v>12</v>
      </c>
      <c r="E30" s="33">
        <v>2</v>
      </c>
      <c r="F30" s="33"/>
      <c r="G30" s="33">
        <v>8</v>
      </c>
      <c r="H30" s="33">
        <v>2</v>
      </c>
      <c r="I30" s="33"/>
      <c r="J30" s="32"/>
      <c r="K30" s="32"/>
      <c r="L30" s="32"/>
      <c r="M30" s="32"/>
    </row>
    <row r="31" spans="2:13" x14ac:dyDescent="0.3">
      <c r="B31" s="1"/>
      <c r="C31" s="30"/>
      <c r="D31" s="2">
        <f>SUM(D25:D30)</f>
        <v>164</v>
      </c>
      <c r="E31" s="2"/>
      <c r="F31" s="2"/>
      <c r="G31" s="2"/>
      <c r="H31" s="2"/>
      <c r="I31" s="2"/>
      <c r="J31" s="2"/>
      <c r="K31" s="2"/>
      <c r="L31" s="2"/>
      <c r="M31" s="2"/>
    </row>
    <row r="32" spans="2:13" x14ac:dyDescent="0.3">
      <c r="B32" s="1"/>
      <c r="C32" s="30"/>
      <c r="D32" s="2"/>
      <c r="E32" s="2"/>
      <c r="F32" s="2"/>
      <c r="G32" s="2"/>
      <c r="H32" s="2"/>
      <c r="I32" s="2"/>
      <c r="J32" s="2"/>
      <c r="K32" s="2"/>
      <c r="L32" s="2"/>
      <c r="M32" s="2"/>
    </row>
    <row r="33" spans="2:13" x14ac:dyDescent="0.3">
      <c r="B33" s="36" t="s">
        <v>39</v>
      </c>
      <c r="C33" s="37"/>
      <c r="D33" s="38"/>
      <c r="E33" s="39" t="s">
        <v>0</v>
      </c>
      <c r="F33" s="39"/>
      <c r="G33" s="39"/>
      <c r="H33" s="39"/>
      <c r="I33" s="39"/>
      <c r="J33" s="39"/>
      <c r="K33" s="39"/>
      <c r="L33" s="39"/>
      <c r="M33" s="39"/>
    </row>
    <row r="34" spans="2:13" x14ac:dyDescent="0.3">
      <c r="B34" s="25"/>
      <c r="C34" s="27" t="s">
        <v>33</v>
      </c>
      <c r="D34" s="25" t="s">
        <v>34</v>
      </c>
      <c r="E34" s="25" t="s">
        <v>9</v>
      </c>
      <c r="F34" s="25" t="s">
        <v>10</v>
      </c>
      <c r="G34" s="25" t="s">
        <v>11</v>
      </c>
      <c r="H34" s="25" t="s">
        <v>12</v>
      </c>
      <c r="I34" s="25" t="s">
        <v>13</v>
      </c>
      <c r="J34" s="25" t="s">
        <v>14</v>
      </c>
      <c r="K34" s="25" t="s">
        <v>15</v>
      </c>
      <c r="L34" s="25" t="s">
        <v>16</v>
      </c>
      <c r="M34" s="25" t="s">
        <v>30</v>
      </c>
    </row>
    <row r="35" spans="2:13" x14ac:dyDescent="0.3">
      <c r="B35" s="8">
        <v>1</v>
      </c>
      <c r="C35" s="31" t="s">
        <v>35</v>
      </c>
      <c r="D35" s="8">
        <f>E35+F35+G35+H35+I35+J35+K35+L35+M35</f>
        <v>5</v>
      </c>
      <c r="E35" s="26"/>
      <c r="F35" s="26"/>
      <c r="G35" s="26">
        <v>1</v>
      </c>
      <c r="H35" s="26">
        <v>2</v>
      </c>
      <c r="I35" s="26">
        <v>1</v>
      </c>
      <c r="J35" s="26">
        <v>1</v>
      </c>
      <c r="K35" s="26"/>
      <c r="L35" s="26"/>
      <c r="M35" s="8"/>
    </row>
    <row r="36" spans="2:13" x14ac:dyDescent="0.3">
      <c r="B36" s="32">
        <v>2</v>
      </c>
      <c r="C36" s="31" t="s">
        <v>36</v>
      </c>
      <c r="D36" s="8">
        <f t="shared" ref="D36:D40" si="5">E36+F36+G36+H36+I36+J36+K36+L36+M36</f>
        <v>5</v>
      </c>
      <c r="E36" s="26"/>
      <c r="F36" s="26"/>
      <c r="G36" s="26">
        <v>1</v>
      </c>
      <c r="H36" s="26">
        <v>2</v>
      </c>
      <c r="I36" s="26">
        <v>1</v>
      </c>
      <c r="J36" s="26">
        <v>1</v>
      </c>
      <c r="K36" s="26"/>
      <c r="L36" s="26"/>
      <c r="M36" s="32"/>
    </row>
    <row r="37" spans="2:13" ht="52.8" x14ac:dyDescent="0.3">
      <c r="B37" s="8">
        <v>3</v>
      </c>
      <c r="C37" s="29" t="s">
        <v>28</v>
      </c>
      <c r="D37" s="8">
        <f t="shared" si="5"/>
        <v>1</v>
      </c>
      <c r="E37" s="32"/>
      <c r="F37" s="32"/>
      <c r="G37" s="32"/>
      <c r="H37" s="32"/>
      <c r="I37" s="32">
        <v>1</v>
      </c>
      <c r="J37" s="32"/>
      <c r="K37" s="32"/>
      <c r="L37" s="32"/>
      <c r="M37" s="32"/>
    </row>
    <row r="38" spans="2:13" x14ac:dyDescent="0.3">
      <c r="B38" s="32">
        <v>4</v>
      </c>
      <c r="C38" s="29" t="s">
        <v>21</v>
      </c>
      <c r="D38" s="8">
        <f t="shared" si="5"/>
        <v>0</v>
      </c>
      <c r="E38" s="32"/>
      <c r="F38" s="32"/>
      <c r="G38" s="26"/>
      <c r="H38" s="26"/>
      <c r="I38" s="26"/>
      <c r="J38" s="26"/>
      <c r="K38" s="26"/>
      <c r="L38" s="32"/>
      <c r="M38" s="32"/>
    </row>
    <row r="39" spans="2:13" ht="39.6" x14ac:dyDescent="0.3">
      <c r="B39" s="8">
        <v>5</v>
      </c>
      <c r="C39" s="29" t="s">
        <v>19</v>
      </c>
      <c r="D39" s="8">
        <f t="shared" si="5"/>
        <v>10</v>
      </c>
      <c r="E39" s="20"/>
      <c r="F39" s="20"/>
      <c r="G39" s="26">
        <v>2</v>
      </c>
      <c r="H39" s="26">
        <v>4</v>
      </c>
      <c r="I39" s="26">
        <v>2</v>
      </c>
      <c r="J39" s="26">
        <v>2</v>
      </c>
      <c r="K39" s="20"/>
      <c r="L39" s="20"/>
      <c r="M39" s="32"/>
    </row>
    <row r="40" spans="2:13" ht="52.8" x14ac:dyDescent="0.3">
      <c r="B40" s="32">
        <v>6</v>
      </c>
      <c r="C40" s="29" t="s">
        <v>20</v>
      </c>
      <c r="D40" s="8">
        <f t="shared" si="5"/>
        <v>2</v>
      </c>
      <c r="E40" s="32"/>
      <c r="F40" s="32"/>
      <c r="G40" s="32"/>
      <c r="H40" s="32"/>
      <c r="I40" s="32">
        <v>2</v>
      </c>
      <c r="J40" s="32"/>
      <c r="K40" s="32"/>
      <c r="L40" s="32"/>
      <c r="M40" s="32"/>
    </row>
    <row r="41" spans="2:13" x14ac:dyDescent="0.3">
      <c r="D41" s="40">
        <f>SUM(D35:D40)</f>
        <v>23</v>
      </c>
    </row>
  </sheetData>
  <mergeCells count="8">
    <mergeCell ref="B33:D33"/>
    <mergeCell ref="E33:M33"/>
    <mergeCell ref="B2:D2"/>
    <mergeCell ref="E2:M2"/>
    <mergeCell ref="B13:D13"/>
    <mergeCell ref="E13:M13"/>
    <mergeCell ref="B23:D23"/>
    <mergeCell ref="E23:M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ზაფხულის სპეც ფორმები </vt:lpstr>
      <vt:lpstr>ზომები და რაოდ კომანიების მიხედ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Kandelaki</dc:creator>
  <cp:lastModifiedBy>Ketevan Kandelaki</cp:lastModifiedBy>
  <dcterms:created xsi:type="dcterms:W3CDTF">2020-02-27T15:12:47Z</dcterms:created>
  <dcterms:modified xsi:type="dcterms:W3CDTF">2022-02-17T05:17:29Z</dcterms:modified>
</cp:coreProperties>
</file>